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1"/>
  <workbookPr/>
  <mc:AlternateContent xmlns:mc="http://schemas.openxmlformats.org/markup-compatibility/2006">
    <mc:Choice Requires="x15">
      <x15ac:absPath xmlns:x15ac="http://schemas.microsoft.com/office/spreadsheetml/2010/11/ac" url="/Users/vg/Downloads/"/>
    </mc:Choice>
  </mc:AlternateContent>
  <xr:revisionPtr revIDLastSave="0" documentId="8_{5762E6DD-D82A-9047-823D-5BE7C426B75E}" xr6:coauthVersionLast="47" xr6:coauthVersionMax="47" xr10:uidLastSave="{00000000-0000-0000-0000-000000000000}"/>
  <bookViews>
    <workbookView xWindow="0" yWindow="660" windowWidth="30240" windowHeight="17840" xr2:uid="{00000000-000D-0000-FFFF-FFFF00000000}"/>
  </bookViews>
  <sheets>
    <sheet name="tildelinger utviklingsmidler ut" sheetId="1" r:id="rId1"/>
    <sheet name="Oppsummering" sheetId="2" r:id="rId2"/>
  </sheets>
  <definedNames>
    <definedName name="_xlnm._FilterDatabase" localSheetId="0" hidden="1">'tildelinger utviklingsmidler ut'!$A$8:$D$65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4" i="2" l="1"/>
  <c r="B4" i="2"/>
  <c r="C3" i="2"/>
  <c r="B3" i="2"/>
  <c r="C2" i="2"/>
  <c r="C5" i="2" s="1"/>
  <c r="B2" i="2"/>
  <c r="B5" i="2" s="1"/>
  <c r="D66" i="1"/>
</calcChain>
</file>

<file path=xl/sharedStrings.xml><?xml version="1.0" encoding="utf-8"?>
<sst xmlns="http://schemas.openxmlformats.org/spreadsheetml/2006/main" count="189" uniqueCount="122">
  <si>
    <t>Tildelinger – utviklingsmidler 2026</t>
  </si>
  <si>
    <t>Fargekode programområde:</t>
  </si>
  <si>
    <t>Arkivspira</t>
  </si>
  <si>
    <t>Arkivveksthuset</t>
  </si>
  <si>
    <t>Startskudd</t>
  </si>
  <si>
    <t>Programområde</t>
  </si>
  <si>
    <t>Søker</t>
  </si>
  <si>
    <t>Prosjekttittel</t>
  </si>
  <si>
    <t>Tildelingssum</t>
  </si>
  <si>
    <t>Arkivsenter Sør IKS</t>
  </si>
  <si>
    <t>Arkivskatter fra Agder – film som verktøy for synliggjøring og bruk av arkiv</t>
  </si>
  <si>
    <t>Bergen kirkelige fellesråd</t>
  </si>
  <si>
    <t>Forprosjekt for sikring og tilgjengeliggjøring av byggherredokumentasjon</t>
  </si>
  <si>
    <t>Bergen kommune v/ Bergen byarkiv</t>
  </si>
  <si>
    <t>Innsynsløsning basert på selvdokumenterende innsynsbaser</t>
  </si>
  <si>
    <t>Interkommunalt arkiv for Møre og Romsdal IKS</t>
  </si>
  <si>
    <t>Metode for digital rekonstruksjon av uleseleg tekst</t>
  </si>
  <si>
    <t>INTERKOMMUNALT ARKIV FOR MØRE OG ROMSDAL IKS</t>
  </si>
  <si>
    <t>Formidling av erfaringar frå prosjektet Arkivet i demokratiets teneste.</t>
  </si>
  <si>
    <t>NORDLAND FYLKESKOMMUNE</t>
  </si>
  <si>
    <t>Arkivsteg</t>
  </si>
  <si>
    <t>Norsk Industriarbeidermuseum Sti</t>
  </si>
  <si>
    <t>Tilrettelagte tegningsarkiv (TT) – Historiske tegningsarkiv som kilde til opplevelse, læring og forskning til industrisamfunnets endringer</t>
  </si>
  <si>
    <t>NORSK SENTER FOR FOLKEMUSIKK OG FOLKEDANS STI</t>
  </si>
  <si>
    <t>Fra Fiol til framtida: metodikk for migrering og digital tilgjengeliggjøring av folkemusikk og folkedansarkiv</t>
  </si>
  <si>
    <t>STIFTELSEN PAHN - PERFORMING ARTS HUB NORWAY/PAHN - SENTER FOR SCENEKUNST NORGE, Scenewebarkivet</t>
  </si>
  <si>
    <t>Utvikling og utprøving av KI-assisterte arbeidsprosesser i Sceneweb</t>
  </si>
  <si>
    <t>TRØNDELAG KULTURVERNNETTVERK</t>
  </si>
  <si>
    <t>Fra bortgjemte til søkbare arkiv – Kompetanseheving i arkivkompetanse for kulturvernfrivilligheten</t>
  </si>
  <si>
    <t>UNIVERSITETET I BERGEN</t>
  </si>
  <si>
    <t>Fra seddel til søkbar samling: KI-drevet tilgjengeliggjøring av Torleiv Hannaas’ dialektordsamling</t>
  </si>
  <si>
    <t>Universitetet i Oslo</t>
  </si>
  <si>
    <t>KEK-ARKIV</t>
  </si>
  <si>
    <t>Universitetet i Oslo - Det Norske Institutt i Roma</t>
  </si>
  <si>
    <t>Fra fragmenter til helhet: Pilotprosjekt for en digital arkivstruktur ved DNIR. Fase 1: kartlegging, tilstandsvurdering og kunnskapsutveksling</t>
  </si>
  <si>
    <t>ARBEIDERBEVEGELSENS ARKIV OG BIBLIOTEK</t>
  </si>
  <si>
    <t>Tjenesteplattform for metadataberikelse</t>
  </si>
  <si>
    <t>INTERKOMMUNALT ARKIV FOR BUSKERUD VESTFOLD OG TELEMARK IKS</t>
  </si>
  <si>
    <t>Innsynsveiledered ArkIvar</t>
  </si>
  <si>
    <t>Systemuavhengig teknisk metadatastandard og fagterminologi</t>
  </si>
  <si>
    <t>Kvinnebevegelsens arkiv</t>
  </si>
  <si>
    <t>Digital samlingsportal og veiviser for kvinnehistoriske privatarkiver.</t>
  </si>
  <si>
    <t>STIFTELSEN FALSTADSENTERET</t>
  </si>
  <si>
    <t>Enhancing Digital Infrastructure for Historical Person Data – EDISH-2</t>
  </si>
  <si>
    <t>STIFTELSEN PAHN - PERFORMING ARTS HUB NORWAY/PAHN - SENTER FOR SCENEKUNST NORGE</t>
  </si>
  <si>
    <t>Automatisk innsamling, deling og tilgjengeliggjøring av digitalt skapte scenekunstarkiv</t>
  </si>
  <si>
    <t>UNIVERSITETET I BERGEN, Skeivt Arkiv</t>
  </si>
  <si>
    <t>Implementering av KI-støttet arbeidsflyt for ordning av skeive privatarkiv</t>
  </si>
  <si>
    <t>VESTFOLDMUSEENE IKS</t>
  </si>
  <si>
    <t>MITT VESTFOLD</t>
  </si>
  <si>
    <t>VESTLAND FYLKESKOMMUNE</t>
  </si>
  <si>
    <t>Arkivleia</t>
  </si>
  <si>
    <t>Nasjonal sektorsatsing på reiselivsdokumentasjon og Vestland som sentrum for vern og formidling av reiselivshistorie</t>
  </si>
  <si>
    <t>VESTLAND FYLKESKOMMUNE, Kommunearkivordninga i Vestland</t>
  </si>
  <si>
    <t>Effektivisering og standardisering av digitale mottak – realisering gjennom nasjonale fellesløysingar</t>
  </si>
  <si>
    <t>AALESUNDS MUSEUM STI</t>
  </si>
  <si>
    <t>Utpakking arkiv Ålesunds Museum</t>
  </si>
  <si>
    <t>Ordning, digitalisering og tilgjengeliggjøring av arkivet til Fellesutvalget for Palestina</t>
  </si>
  <si>
    <t>Aust-Agder Museum og Arkiv IKS</t>
  </si>
  <si>
    <t>Kartlegging og bevaringsplan for Media Service arkivet (1983–2013)</t>
  </si>
  <si>
    <t>Ordning av arkivene etter de kvinnelige politikerpionerene Ebba Lodden og Magnhild Hagelia</t>
  </si>
  <si>
    <t>Aust-Agder museum og arkiv IKS</t>
  </si>
  <si>
    <t>Fløistad-samlingen - unik, historisk fotosamling av kvinnelige fotografer i Grimstad</t>
  </si>
  <si>
    <t>HAUGALANDMUSEET AS</t>
  </si>
  <si>
    <t>Forretningsarkiv fra perioden 1900-1975</t>
  </si>
  <si>
    <t>HAUGESUND KOMMUNE</t>
  </si>
  <si>
    <t>Haugesund Elektrisitetsverk</t>
  </si>
  <si>
    <t>INTERKOMMUNALT ARKIV TRØNDELAG IKS</t>
  </si>
  <si>
    <t>Hommelvik Bruk AS - ordning og katalogisering av arkiv fra sagbruk-og trelastindustriri</t>
  </si>
  <si>
    <t>Museene i Akershus</t>
  </si>
  <si>
    <t>Eidsvoll i bilder: tilgjengeliggjøring av Bry &amp; Skuggedals fotografiske arv – del 2</t>
  </si>
  <si>
    <t>Museene i Akershus STI - Oslofjordmuseet</t>
  </si>
  <si>
    <t>Seilasarkivet: Sikre, ordne, katalogisere og tilgjengeliggjøre</t>
  </si>
  <si>
    <t>Museene i Sør-Trøndeøag AS</t>
  </si>
  <si>
    <t>Sikring og tilgjengeliggjøring av arkivet etter Orkla Metal AS, en hjørnesteinsbedrift i Orkdal.</t>
  </si>
  <si>
    <t>NORDLAND FYLKESKOMMUNE AVDELING FOR SAMFUNNSUTVIKLING</t>
  </si>
  <si>
    <t>Sikring, ordning og katalogisering av arkivet etter Tinden handelssted</t>
  </si>
  <si>
    <t>Nordland fylkeskommune/Arkiv i Nordland</t>
  </si>
  <si>
    <t>Grovordning og katalogisering av arkivet etter AS Bjørkaasen Gruber</t>
  </si>
  <si>
    <t>NORDMØRSMUSEA AS</t>
  </si>
  <si>
    <t>Bevaring, ordning og tilgjengeliggjøring av arkivet skapt av Jon Bojer Godal</t>
  </si>
  <si>
    <t>NORSK FOLKEMUSEUM STI</t>
  </si>
  <si>
    <t>Sikring og tilgjengeliggjøring av Husflidens mønstersamling</t>
  </si>
  <si>
    <t>NTNU Universitetsbiblioteket</t>
  </si>
  <si>
    <t>Registrering av Fotogjengen ved Studentersamfundet i Trondhjems arkiv</t>
  </si>
  <si>
    <t>Oslo Museum STI</t>
  </si>
  <si>
    <t>Blitz uten blits</t>
  </si>
  <si>
    <t>ROMSDALSMUSEET STI</t>
  </si>
  <si>
    <t>Sikring, ordning og katalogisering av idrettsarkiv - Molde FK og Sportsklubben Træff i Molde</t>
  </si>
  <si>
    <t>Stiftelsen ArkiVest</t>
  </si>
  <si>
    <t>Festspillene i Bergen 75 år – sikring og tilgjengeliggjøring av Norges dokumentarv</t>
  </si>
  <si>
    <t>Stiftelsen Buskerudmuseene</t>
  </si>
  <si>
    <t>Registrering av metadata knyttet til arkivmateriale</t>
  </si>
  <si>
    <t>Stiftelsen Justismuseet nasjonalt museum for politi, rettsvesen og kriminalomsorg</t>
  </si>
  <si>
    <t>Privatarkiver ved Justismuseet – ordning, katalogisering og tilgjengeliggjøring, tredje og avsluttende prosjektår</t>
  </si>
  <si>
    <t>Stiftelsen Museum vest</t>
  </si>
  <si>
    <t>Selskabet for de Norske Fiskeriers Fremmes Fremmes arkiv 1879-1940</t>
  </si>
  <si>
    <t>STIFTELSEN NORSK TEKNISK MUSEUM</t>
  </si>
  <si>
    <t>Fabrikkenes fabrikk – Myrens mekaniske verksteds arkiver på Teknisk museum</t>
  </si>
  <si>
    <t>STIFTINGA VEST-TELEMARK MUSEUM</t>
  </si>
  <si>
    <t>Telemark Landbruksselskap 250 år – samarbeid for å sikre, bevare og formidle arkiv og fotomateriale</t>
  </si>
  <si>
    <t>Universitetet i Bergen</t>
  </si>
  <si>
    <t>Arkivet etter språkforskeren Amund B. Larsen (1849 – 1928)</t>
  </si>
  <si>
    <t>Universitetsbiblioteket i Bergen, Billedsamlingen</t>
  </si>
  <si>
    <t>Palestina i Bergen: to norske fotosamlinger med palestinsk historie</t>
  </si>
  <si>
    <t>Universitetsbiblioteket i Oslo, Universitetsbiblioteket</t>
  </si>
  <si>
    <t>Ordning, katalogisering og tilgjengeliggjøring av UiOs bygningshistoriske arkiv</t>
  </si>
  <si>
    <t>Valdresmusea AS</t>
  </si>
  <si>
    <t>Tilgjengeleggjering av rosemalingsarkivet etter Knut Snortheim</t>
  </si>
  <si>
    <t>Vest-Agder-Museet IKS</t>
  </si>
  <si>
    <t>Kunstnerarkiv - Else Marie Jakobsen</t>
  </si>
  <si>
    <t>VEST-AGDER-MUSEET IKS</t>
  </si>
  <si>
    <t>Flekkefjords industri gjennom produktfoto</t>
  </si>
  <si>
    <t>Ordning og katalogisering av arkivet etter Kaldnes mekaniske verksted AS</t>
  </si>
  <si>
    <t>VID Vitenskapelige høyskole AS-Misjons og diakoniarkivet</t>
  </si>
  <si>
    <t>Tilgjengeliggjøring av arkiv etter Frelsesarmeen, år 3</t>
  </si>
  <si>
    <t>Østfoldmuseene STI</t>
  </si>
  <si>
    <t>Tilgjengeliggjøring og ordning av privatarkiver etter Gustav Jebsen og Peder Farup ved Kronos Titan</t>
  </si>
  <si>
    <t>Sum (synlige rader)</t>
  </si>
  <si>
    <t>Antall</t>
  </si>
  <si>
    <t>Totalt</t>
  </si>
  <si>
    <t>Utviklingsmidler 2026 · 57 søknader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</si>
</sst>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\ &quot;kr&quot;"/>
  </numFmts>
  <fonts count="5" x14ac:knownFonts="1">
    <font>
      <sz val="11"/>
      <color theme="1"/>
      <name val="Calibri"/>
      <family val="2"/>
      <scheme val="minor"/>
    </font>
    <font>
      <b/>
      <sz val="16"/>
      <color rgb="FF2F3A45"/>
      <name val="Calibri"/>
      <family val="2"/>
    </font>
    <font>
      <i/>
      <sz val="11"/>
      <color rgb="FF595959"/>
      <name val="Calibri"/>
      <family val="2"/>
    </font>
    <font>
      <b/>
      <sz val="11"/>
      <name val="Calibri"/>
      <family val="2"/>
    </font>
    <font>
      <b/>
      <sz val="11"/>
      <color rgb="FFFFFFFF"/>
      <name val="Calibri"/>
      <family val="2"/>
    </font>
  </fonts>
  <fills count="12">
    <fill>
      <patternFill patternType="none"/>
    </fill>
    <fill>
      <patternFill patternType="gray125"/>
    </fill>
    <fill>
      <patternFill patternType="solid">
        <fgColor rgb="FF4A8C6F"/>
      </patternFill>
    </fill>
    <fill>
      <patternFill patternType="solid">
        <fgColor rgb="FFC27A4A"/>
      </patternFill>
    </fill>
    <fill>
      <patternFill patternType="solid">
        <fgColor rgb="FF4A6FA5"/>
      </patternFill>
    </fill>
    <fill>
      <patternFill patternType="solid">
        <fgColor rgb="FF2F3A45"/>
      </patternFill>
    </fill>
    <fill>
      <patternFill patternType="solid">
        <fgColor rgb="FFEEF6F1"/>
      </patternFill>
    </fill>
    <fill>
      <patternFill patternType="solid">
        <fgColor rgb="FFE0EEE6"/>
      </patternFill>
    </fill>
    <fill>
      <patternFill patternType="solid">
        <fgColor rgb="FFFBF1EA"/>
      </patternFill>
    </fill>
    <fill>
      <patternFill patternType="solid">
        <fgColor rgb="FFF5E4D7"/>
      </patternFill>
    </fill>
    <fill>
      <patternFill patternType="solid">
        <fgColor rgb="FFEEF2F9"/>
      </patternFill>
    </fill>
    <fill>
      <patternFill patternType="solid">
        <fgColor rgb="FFE0E8F4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medium">
        <color rgb="FF2F3A45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0" xfId="0" applyFont="1" applyFill="1"/>
    <xf numFmtId="0" fontId="4" fillId="3" borderId="0" xfId="0" applyFont="1" applyFill="1"/>
    <xf numFmtId="0" fontId="4" fillId="4" borderId="0" xfId="0" applyFont="1" applyFill="1"/>
    <xf numFmtId="0" fontId="4" fillId="5" borderId="1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horizontal="center" vertical="top"/>
    </xf>
    <xf numFmtId="0" fontId="0" fillId="6" borderId="1" xfId="0" applyFill="1" applyBorder="1" applyAlignment="1">
      <alignment vertical="top" wrapText="1"/>
    </xf>
    <xf numFmtId="164" fontId="0" fillId="6" borderId="1" xfId="0" applyNumberFormat="1" applyFill="1" applyBorder="1" applyAlignment="1">
      <alignment vertical="top" wrapText="1"/>
    </xf>
    <xf numFmtId="0" fontId="0" fillId="7" borderId="1" xfId="0" applyFill="1" applyBorder="1" applyAlignment="1">
      <alignment vertical="top" wrapText="1"/>
    </xf>
    <xf numFmtId="164" fontId="0" fillId="7" borderId="1" xfId="0" applyNumberFormat="1" applyFill="1" applyBorder="1" applyAlignment="1">
      <alignment vertical="top" wrapText="1"/>
    </xf>
    <xf numFmtId="0" fontId="4" fillId="3" borderId="1" xfId="0" applyFont="1" applyFill="1" applyBorder="1" applyAlignment="1">
      <alignment horizontal="center" vertical="top"/>
    </xf>
    <xf numFmtId="0" fontId="0" fillId="8" borderId="1" xfId="0" applyFill="1" applyBorder="1" applyAlignment="1">
      <alignment vertical="top" wrapText="1"/>
    </xf>
    <xf numFmtId="164" fontId="0" fillId="8" borderId="1" xfId="0" applyNumberFormat="1" applyFill="1" applyBorder="1" applyAlignment="1">
      <alignment vertical="top" wrapText="1"/>
    </xf>
    <xf numFmtId="0" fontId="0" fillId="9" borderId="1" xfId="0" applyFill="1" applyBorder="1" applyAlignment="1">
      <alignment vertical="top" wrapText="1"/>
    </xf>
    <xf numFmtId="164" fontId="0" fillId="9" borderId="1" xfId="0" applyNumberFormat="1" applyFill="1" applyBorder="1" applyAlignment="1">
      <alignment vertical="top" wrapText="1"/>
    </xf>
    <xf numFmtId="0" fontId="4" fillId="4" borderId="1" xfId="0" applyFont="1" applyFill="1" applyBorder="1" applyAlignment="1">
      <alignment horizontal="center" vertical="top"/>
    </xf>
    <xf numFmtId="0" fontId="0" fillId="10" borderId="1" xfId="0" applyFill="1" applyBorder="1" applyAlignment="1">
      <alignment vertical="top" wrapText="1"/>
    </xf>
    <xf numFmtId="164" fontId="0" fillId="10" borderId="1" xfId="0" applyNumberFormat="1" applyFill="1" applyBorder="1" applyAlignment="1">
      <alignment vertical="top" wrapText="1"/>
    </xf>
    <xf numFmtId="0" fontId="0" fillId="11" borderId="1" xfId="0" applyFill="1" applyBorder="1" applyAlignment="1">
      <alignment vertical="top" wrapText="1"/>
    </xf>
    <xf numFmtId="164" fontId="0" fillId="11" borderId="1" xfId="0" applyNumberFormat="1" applyFill="1" applyBorder="1" applyAlignment="1">
      <alignment vertical="top" wrapText="1"/>
    </xf>
    <xf numFmtId="0" fontId="0" fillId="0" borderId="2" xfId="0" applyBorder="1"/>
    <xf numFmtId="0" fontId="3" fillId="0" borderId="2" xfId="0" applyFont="1" applyBorder="1"/>
    <xf numFmtId="164" fontId="3" fillId="0" borderId="2" xfId="0" applyNumberFormat="1" applyFont="1" applyBorder="1"/>
    <xf numFmtId="0" fontId="4" fillId="5" borderId="1" xfId="0" applyFont="1" applyFill="1" applyBorder="1"/>
    <xf numFmtId="0" fontId="4" fillId="2" borderId="1" xfId="0" applyFont="1" applyFill="1" applyBorder="1"/>
    <xf numFmtId="0" fontId="0" fillId="6" borderId="1" xfId="0" applyFill="1" applyBorder="1"/>
    <xf numFmtId="164" fontId="0" fillId="6" borderId="1" xfId="0" applyNumberFormat="1" applyFill="1" applyBorder="1"/>
    <xf numFmtId="0" fontId="4" fillId="3" borderId="1" xfId="0" applyFont="1" applyFill="1" applyBorder="1"/>
    <xf numFmtId="0" fontId="0" fillId="8" borderId="1" xfId="0" applyFill="1" applyBorder="1"/>
    <xf numFmtId="164" fontId="0" fillId="8" borderId="1" xfId="0" applyNumberFormat="1" applyFill="1" applyBorder="1"/>
    <xf numFmtId="0" fontId="4" fillId="4" borderId="1" xfId="0" applyFont="1" applyFill="1" applyBorder="1"/>
    <xf numFmtId="0" fontId="0" fillId="10" borderId="1" xfId="0" applyFill="1" applyBorder="1"/>
    <xf numFmtId="164" fontId="0" fillId="10" borderId="1" xfId="0" applyNumberFormat="1" applyFill="1" applyBorder="1"/>
    <xf numFmtId="164" fontId="3" fillId="0" borderId="0" xfId="0" applyNumberFormat="1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66"/>
  <sheetViews>
    <sheetView tabSelected="1" workbookViewId="0">
      <pane ySplit="8" topLeftCell="A9" activePane="bottomLeft" state="frozen"/>
      <selection pane="bottomLeft" activeCell="A2" sqref="A2"/>
    </sheetView>
  </sheetViews>
  <sheetFormatPr baseColWidth="10" defaultColWidth="8.83203125" defaultRowHeight="15" x14ac:dyDescent="0.2"/>
  <cols>
    <col min="1" max="1" width="21" customWidth="1"/>
    <col min="2" max="2" width="44" customWidth="1"/>
    <col min="3" max="3" width="72" customWidth="1"/>
    <col min="4" max="4" width="17" customWidth="1"/>
    <col min="5" max="5" width="13" customWidth="1"/>
  </cols>
  <sheetData>
    <row r="1" spans="1:4" ht="21" x14ac:dyDescent="0.25">
      <c r="A1" s="1" t="s">
        <v>0</v>
      </c>
    </row>
    <row r="2" spans="1:4" x14ac:dyDescent="0.2">
      <c r="A2" s="2" t="s">
        <v>121</v>
      </c>
    </row>
    <row r="3" spans="1:4" x14ac:dyDescent="0.2">
      <c r="A3" s="3" t="s">
        <v>1</v>
      </c>
    </row>
    <row r="4" spans="1:4" x14ac:dyDescent="0.2">
      <c r="A4" s="4" t="s">
        <v>2</v>
      </c>
    </row>
    <row r="5" spans="1:4" x14ac:dyDescent="0.2">
      <c r="A5" s="5" t="s">
        <v>3</v>
      </c>
    </row>
    <row r="6" spans="1:4" x14ac:dyDescent="0.2">
      <c r="A6" s="6" t="s">
        <v>4</v>
      </c>
    </row>
    <row r="8" spans="1:4" ht="16" x14ac:dyDescent="0.2">
      <c r="A8" s="7" t="s">
        <v>5</v>
      </c>
      <c r="B8" s="7" t="s">
        <v>6</v>
      </c>
      <c r="C8" s="7" t="s">
        <v>7</v>
      </c>
      <c r="D8" s="7" t="s">
        <v>8</v>
      </c>
    </row>
    <row r="9" spans="1:4" ht="16" x14ac:dyDescent="0.2">
      <c r="A9" s="8" t="s">
        <v>2</v>
      </c>
      <c r="B9" s="9" t="s">
        <v>9</v>
      </c>
      <c r="C9" s="9" t="s">
        <v>10</v>
      </c>
      <c r="D9" s="10">
        <v>95539</v>
      </c>
    </row>
    <row r="10" spans="1:4" ht="16" x14ac:dyDescent="0.2">
      <c r="A10" s="8" t="s">
        <v>2</v>
      </c>
      <c r="B10" s="11" t="s">
        <v>11</v>
      </c>
      <c r="C10" s="11" t="s">
        <v>12</v>
      </c>
      <c r="D10" s="12">
        <v>250000</v>
      </c>
    </row>
    <row r="11" spans="1:4" ht="16" x14ac:dyDescent="0.2">
      <c r="A11" s="8" t="s">
        <v>2</v>
      </c>
      <c r="B11" s="9" t="s">
        <v>13</v>
      </c>
      <c r="C11" s="9" t="s">
        <v>14</v>
      </c>
      <c r="D11" s="10">
        <v>250000</v>
      </c>
    </row>
    <row r="12" spans="1:4" ht="16" x14ac:dyDescent="0.2">
      <c r="A12" s="8" t="s">
        <v>2</v>
      </c>
      <c r="B12" s="11" t="s">
        <v>15</v>
      </c>
      <c r="C12" s="11" t="s">
        <v>16</v>
      </c>
      <c r="D12" s="12">
        <v>200000</v>
      </c>
    </row>
    <row r="13" spans="1:4" ht="16" x14ac:dyDescent="0.2">
      <c r="A13" s="8" t="s">
        <v>2</v>
      </c>
      <c r="B13" s="9" t="s">
        <v>17</v>
      </c>
      <c r="C13" s="9" t="s">
        <v>18</v>
      </c>
      <c r="D13" s="10">
        <v>100000</v>
      </c>
    </row>
    <row r="14" spans="1:4" ht="16" x14ac:dyDescent="0.2">
      <c r="A14" s="8" t="s">
        <v>2</v>
      </c>
      <c r="B14" s="11" t="s">
        <v>19</v>
      </c>
      <c r="C14" s="11" t="s">
        <v>20</v>
      </c>
      <c r="D14" s="12">
        <v>200000</v>
      </c>
    </row>
    <row r="15" spans="1:4" ht="32" x14ac:dyDescent="0.2">
      <c r="A15" s="8" t="s">
        <v>2</v>
      </c>
      <c r="B15" s="9" t="s">
        <v>21</v>
      </c>
      <c r="C15" s="9" t="s">
        <v>22</v>
      </c>
      <c r="D15" s="10">
        <v>250000</v>
      </c>
    </row>
    <row r="16" spans="1:4" ht="32" x14ac:dyDescent="0.2">
      <c r="A16" s="8" t="s">
        <v>2</v>
      </c>
      <c r="B16" s="11" t="s">
        <v>23</v>
      </c>
      <c r="C16" s="11" t="s">
        <v>24</v>
      </c>
      <c r="D16" s="12">
        <v>175000</v>
      </c>
    </row>
    <row r="17" spans="1:4" ht="48" x14ac:dyDescent="0.2">
      <c r="A17" s="8" t="s">
        <v>2</v>
      </c>
      <c r="B17" s="9" t="s">
        <v>25</v>
      </c>
      <c r="C17" s="9" t="s">
        <v>26</v>
      </c>
      <c r="D17" s="10">
        <v>177000</v>
      </c>
    </row>
    <row r="18" spans="1:4" ht="32" x14ac:dyDescent="0.2">
      <c r="A18" s="8" t="s">
        <v>2</v>
      </c>
      <c r="B18" s="11" t="s">
        <v>27</v>
      </c>
      <c r="C18" s="11" t="s">
        <v>28</v>
      </c>
      <c r="D18" s="12">
        <v>100000</v>
      </c>
    </row>
    <row r="19" spans="1:4" ht="32" x14ac:dyDescent="0.2">
      <c r="A19" s="8" t="s">
        <v>2</v>
      </c>
      <c r="B19" s="9" t="s">
        <v>29</v>
      </c>
      <c r="C19" s="9" t="s">
        <v>30</v>
      </c>
      <c r="D19" s="10">
        <v>200000</v>
      </c>
    </row>
    <row r="20" spans="1:4" ht="16" x14ac:dyDescent="0.2">
      <c r="A20" s="8" t="s">
        <v>2</v>
      </c>
      <c r="B20" s="11" t="s">
        <v>31</v>
      </c>
      <c r="C20" s="11" t="s">
        <v>32</v>
      </c>
      <c r="D20" s="12">
        <v>250000</v>
      </c>
    </row>
    <row r="21" spans="1:4" ht="32" x14ac:dyDescent="0.2">
      <c r="A21" s="8" t="s">
        <v>2</v>
      </c>
      <c r="B21" s="9" t="s">
        <v>33</v>
      </c>
      <c r="C21" s="9" t="s">
        <v>34</v>
      </c>
      <c r="D21" s="10">
        <v>177000</v>
      </c>
    </row>
    <row r="22" spans="1:4" ht="16" x14ac:dyDescent="0.2">
      <c r="A22" s="13" t="s">
        <v>3</v>
      </c>
      <c r="B22" s="14" t="s">
        <v>35</v>
      </c>
      <c r="C22" s="14" t="s">
        <v>36</v>
      </c>
      <c r="D22" s="15">
        <v>730000</v>
      </c>
    </row>
    <row r="23" spans="1:4" ht="32" x14ac:dyDescent="0.2">
      <c r="A23" s="13" t="s">
        <v>3</v>
      </c>
      <c r="B23" s="16" t="s">
        <v>37</v>
      </c>
      <c r="C23" s="16" t="s">
        <v>38</v>
      </c>
      <c r="D23" s="17">
        <v>500000</v>
      </c>
    </row>
    <row r="24" spans="1:4" ht="16" x14ac:dyDescent="0.2">
      <c r="A24" s="13" t="s">
        <v>3</v>
      </c>
      <c r="B24" s="14" t="s">
        <v>17</v>
      </c>
      <c r="C24" s="14" t="s">
        <v>39</v>
      </c>
      <c r="D24" s="15">
        <v>300000</v>
      </c>
    </row>
    <row r="25" spans="1:4" ht="16" x14ac:dyDescent="0.2">
      <c r="A25" s="13" t="s">
        <v>3</v>
      </c>
      <c r="B25" s="16" t="s">
        <v>40</v>
      </c>
      <c r="C25" s="16" t="s">
        <v>41</v>
      </c>
      <c r="D25" s="17">
        <v>350000</v>
      </c>
    </row>
    <row r="26" spans="1:4" ht="16" x14ac:dyDescent="0.2">
      <c r="A26" s="13" t="s">
        <v>3</v>
      </c>
      <c r="B26" s="14" t="s">
        <v>42</v>
      </c>
      <c r="C26" s="14" t="s">
        <v>43</v>
      </c>
      <c r="D26" s="15">
        <v>920000</v>
      </c>
    </row>
    <row r="27" spans="1:4" ht="32" x14ac:dyDescent="0.2">
      <c r="A27" s="13" t="s">
        <v>3</v>
      </c>
      <c r="B27" s="16" t="s">
        <v>44</v>
      </c>
      <c r="C27" s="16" t="s">
        <v>45</v>
      </c>
      <c r="D27" s="17">
        <v>500000</v>
      </c>
    </row>
    <row r="28" spans="1:4" ht="16" x14ac:dyDescent="0.2">
      <c r="A28" s="13" t="s">
        <v>3</v>
      </c>
      <c r="B28" s="14" t="s">
        <v>46</v>
      </c>
      <c r="C28" s="14" t="s">
        <v>47</v>
      </c>
      <c r="D28" s="15">
        <v>870000</v>
      </c>
    </row>
    <row r="29" spans="1:4" ht="16" x14ac:dyDescent="0.2">
      <c r="A29" s="13" t="s">
        <v>3</v>
      </c>
      <c r="B29" s="16" t="s">
        <v>48</v>
      </c>
      <c r="C29" s="16" t="s">
        <v>49</v>
      </c>
      <c r="D29" s="17">
        <v>500000</v>
      </c>
    </row>
    <row r="30" spans="1:4" ht="16" x14ac:dyDescent="0.2">
      <c r="A30" s="13" t="s">
        <v>3</v>
      </c>
      <c r="B30" s="14" t="s">
        <v>50</v>
      </c>
      <c r="C30" s="14" t="s">
        <v>51</v>
      </c>
      <c r="D30" s="15">
        <v>435000</v>
      </c>
    </row>
    <row r="31" spans="1:4" ht="32" x14ac:dyDescent="0.2">
      <c r="A31" s="13" t="s">
        <v>3</v>
      </c>
      <c r="B31" s="16" t="s">
        <v>50</v>
      </c>
      <c r="C31" s="16" t="s">
        <v>52</v>
      </c>
      <c r="D31" s="17">
        <v>490000</v>
      </c>
    </row>
    <row r="32" spans="1:4" ht="32" x14ac:dyDescent="0.2">
      <c r="A32" s="13" t="s">
        <v>3</v>
      </c>
      <c r="B32" s="14" t="s">
        <v>53</v>
      </c>
      <c r="C32" s="14" t="s">
        <v>54</v>
      </c>
      <c r="D32" s="15">
        <v>580000</v>
      </c>
    </row>
    <row r="33" spans="1:4" ht="16" x14ac:dyDescent="0.2">
      <c r="A33" s="18" t="s">
        <v>4</v>
      </c>
      <c r="B33" s="19" t="s">
        <v>55</v>
      </c>
      <c r="C33" s="19" t="s">
        <v>56</v>
      </c>
      <c r="D33" s="20">
        <v>138310</v>
      </c>
    </row>
    <row r="34" spans="1:4" ht="16" x14ac:dyDescent="0.2">
      <c r="A34" s="18" t="s">
        <v>4</v>
      </c>
      <c r="B34" s="21" t="s">
        <v>35</v>
      </c>
      <c r="C34" s="21" t="s">
        <v>57</v>
      </c>
      <c r="D34" s="22">
        <v>250000</v>
      </c>
    </row>
    <row r="35" spans="1:4" ht="16" x14ac:dyDescent="0.2">
      <c r="A35" s="18" t="s">
        <v>4</v>
      </c>
      <c r="B35" s="19" t="s">
        <v>58</v>
      </c>
      <c r="C35" s="19" t="s">
        <v>59</v>
      </c>
      <c r="D35" s="20">
        <v>279998</v>
      </c>
    </row>
    <row r="36" spans="1:4" ht="16" x14ac:dyDescent="0.2">
      <c r="A36" s="18" t="s">
        <v>4</v>
      </c>
      <c r="B36" s="21" t="s">
        <v>58</v>
      </c>
      <c r="C36" s="21" t="s">
        <v>60</v>
      </c>
      <c r="D36" s="22">
        <v>125000</v>
      </c>
    </row>
    <row r="37" spans="1:4" ht="16" x14ac:dyDescent="0.2">
      <c r="A37" s="18" t="s">
        <v>4</v>
      </c>
      <c r="B37" s="19" t="s">
        <v>61</v>
      </c>
      <c r="C37" s="19" t="s">
        <v>62</v>
      </c>
      <c r="D37" s="20">
        <v>470000</v>
      </c>
    </row>
    <row r="38" spans="1:4" ht="16" x14ac:dyDescent="0.2">
      <c r="A38" s="18" t="s">
        <v>4</v>
      </c>
      <c r="B38" s="21" t="s">
        <v>63</v>
      </c>
      <c r="C38" s="21" t="s">
        <v>64</v>
      </c>
      <c r="D38" s="22">
        <v>220000</v>
      </c>
    </row>
    <row r="39" spans="1:4" ht="16" x14ac:dyDescent="0.2">
      <c r="A39" s="18" t="s">
        <v>4</v>
      </c>
      <c r="B39" s="19" t="s">
        <v>65</v>
      </c>
      <c r="C39" s="19" t="s">
        <v>66</v>
      </c>
      <c r="D39" s="20">
        <v>420000</v>
      </c>
    </row>
    <row r="40" spans="1:4" ht="16" x14ac:dyDescent="0.2">
      <c r="A40" s="18" t="s">
        <v>4</v>
      </c>
      <c r="B40" s="21" t="s">
        <v>67</v>
      </c>
      <c r="C40" s="21" t="s">
        <v>68</v>
      </c>
      <c r="D40" s="22">
        <v>290000</v>
      </c>
    </row>
    <row r="41" spans="1:4" ht="16" x14ac:dyDescent="0.2">
      <c r="A41" s="18" t="s">
        <v>4</v>
      </c>
      <c r="B41" s="19" t="s">
        <v>69</v>
      </c>
      <c r="C41" s="19" t="s">
        <v>70</v>
      </c>
      <c r="D41" s="20">
        <v>336000</v>
      </c>
    </row>
    <row r="42" spans="1:4" ht="16" x14ac:dyDescent="0.2">
      <c r="A42" s="18" t="s">
        <v>4</v>
      </c>
      <c r="B42" s="21" t="s">
        <v>71</v>
      </c>
      <c r="C42" s="21" t="s">
        <v>72</v>
      </c>
      <c r="D42" s="22">
        <v>274400</v>
      </c>
    </row>
    <row r="43" spans="1:4" ht="16" x14ac:dyDescent="0.2">
      <c r="A43" s="18" t="s">
        <v>4</v>
      </c>
      <c r="B43" s="19" t="s">
        <v>73</v>
      </c>
      <c r="C43" s="19" t="s">
        <v>74</v>
      </c>
      <c r="D43" s="20">
        <v>630000</v>
      </c>
    </row>
    <row r="44" spans="1:4" ht="32" x14ac:dyDescent="0.2">
      <c r="A44" s="18" t="s">
        <v>4</v>
      </c>
      <c r="B44" s="21" t="s">
        <v>75</v>
      </c>
      <c r="C44" s="21" t="s">
        <v>76</v>
      </c>
      <c r="D44" s="22">
        <v>210000</v>
      </c>
    </row>
    <row r="45" spans="1:4" ht="16" x14ac:dyDescent="0.2">
      <c r="A45" s="18" t="s">
        <v>4</v>
      </c>
      <c r="B45" s="19" t="s">
        <v>77</v>
      </c>
      <c r="C45" s="19" t="s">
        <v>78</v>
      </c>
      <c r="D45" s="20">
        <v>336960</v>
      </c>
    </row>
    <row r="46" spans="1:4" ht="16" x14ac:dyDescent="0.2">
      <c r="A46" s="18" t="s">
        <v>4</v>
      </c>
      <c r="B46" s="21" t="s">
        <v>79</v>
      </c>
      <c r="C46" s="21" t="s">
        <v>80</v>
      </c>
      <c r="D46" s="22">
        <v>274000</v>
      </c>
    </row>
    <row r="47" spans="1:4" ht="16" x14ac:dyDescent="0.2">
      <c r="A47" s="18" t="s">
        <v>4</v>
      </c>
      <c r="B47" s="19" t="s">
        <v>81</v>
      </c>
      <c r="C47" s="19" t="s">
        <v>82</v>
      </c>
      <c r="D47" s="20">
        <v>450000</v>
      </c>
    </row>
    <row r="48" spans="1:4" ht="16" x14ac:dyDescent="0.2">
      <c r="A48" s="18" t="s">
        <v>4</v>
      </c>
      <c r="B48" s="21" t="s">
        <v>83</v>
      </c>
      <c r="C48" s="21" t="s">
        <v>84</v>
      </c>
      <c r="D48" s="22">
        <v>250000</v>
      </c>
    </row>
    <row r="49" spans="1:4" ht="16" x14ac:dyDescent="0.2">
      <c r="A49" s="18" t="s">
        <v>4</v>
      </c>
      <c r="B49" s="19" t="s">
        <v>85</v>
      </c>
      <c r="C49" s="19" t="s">
        <v>86</v>
      </c>
      <c r="D49" s="20">
        <v>130000</v>
      </c>
    </row>
    <row r="50" spans="1:4" ht="16" x14ac:dyDescent="0.2">
      <c r="A50" s="18" t="s">
        <v>4</v>
      </c>
      <c r="B50" s="21" t="s">
        <v>87</v>
      </c>
      <c r="C50" s="21" t="s">
        <v>88</v>
      </c>
      <c r="D50" s="22">
        <v>270000</v>
      </c>
    </row>
    <row r="51" spans="1:4" ht="16" x14ac:dyDescent="0.2">
      <c r="A51" s="18" t="s">
        <v>4</v>
      </c>
      <c r="B51" s="19" t="s">
        <v>89</v>
      </c>
      <c r="C51" s="19" t="s">
        <v>90</v>
      </c>
      <c r="D51" s="20">
        <v>300000</v>
      </c>
    </row>
    <row r="52" spans="1:4" ht="16" x14ac:dyDescent="0.2">
      <c r="A52" s="18" t="s">
        <v>4</v>
      </c>
      <c r="B52" s="21" t="s">
        <v>91</v>
      </c>
      <c r="C52" s="21" t="s">
        <v>92</v>
      </c>
      <c r="D52" s="22">
        <v>139000</v>
      </c>
    </row>
    <row r="53" spans="1:4" ht="32" x14ac:dyDescent="0.2">
      <c r="A53" s="18" t="s">
        <v>4</v>
      </c>
      <c r="B53" s="19" t="s">
        <v>93</v>
      </c>
      <c r="C53" s="19" t="s">
        <v>94</v>
      </c>
      <c r="D53" s="20">
        <v>192293</v>
      </c>
    </row>
    <row r="54" spans="1:4" ht="16" x14ac:dyDescent="0.2">
      <c r="A54" s="18" t="s">
        <v>4</v>
      </c>
      <c r="B54" s="21" t="s">
        <v>95</v>
      </c>
      <c r="C54" s="21" t="s">
        <v>96</v>
      </c>
      <c r="D54" s="22">
        <v>400000</v>
      </c>
    </row>
    <row r="55" spans="1:4" ht="16" x14ac:dyDescent="0.2">
      <c r="A55" s="18" t="s">
        <v>4</v>
      </c>
      <c r="B55" s="19" t="s">
        <v>97</v>
      </c>
      <c r="C55" s="19" t="s">
        <v>98</v>
      </c>
      <c r="D55" s="20">
        <v>825000</v>
      </c>
    </row>
    <row r="56" spans="1:4" ht="32" x14ac:dyDescent="0.2">
      <c r="A56" s="18" t="s">
        <v>4</v>
      </c>
      <c r="B56" s="21" t="s">
        <v>99</v>
      </c>
      <c r="C56" s="21" t="s">
        <v>100</v>
      </c>
      <c r="D56" s="22">
        <v>200000</v>
      </c>
    </row>
    <row r="57" spans="1:4" ht="16" x14ac:dyDescent="0.2">
      <c r="A57" s="18" t="s">
        <v>4</v>
      </c>
      <c r="B57" s="19" t="s">
        <v>101</v>
      </c>
      <c r="C57" s="19" t="s">
        <v>102</v>
      </c>
      <c r="D57" s="20">
        <v>150000</v>
      </c>
    </row>
    <row r="58" spans="1:4" ht="16" x14ac:dyDescent="0.2">
      <c r="A58" s="18" t="s">
        <v>4</v>
      </c>
      <c r="B58" s="21" t="s">
        <v>103</v>
      </c>
      <c r="C58" s="21" t="s">
        <v>104</v>
      </c>
      <c r="D58" s="22">
        <v>400000</v>
      </c>
    </row>
    <row r="59" spans="1:4" ht="16" x14ac:dyDescent="0.2">
      <c r="A59" s="18" t="s">
        <v>4</v>
      </c>
      <c r="B59" s="19" t="s">
        <v>105</v>
      </c>
      <c r="C59" s="19" t="s">
        <v>106</v>
      </c>
      <c r="D59" s="20">
        <v>300000</v>
      </c>
    </row>
    <row r="60" spans="1:4" ht="16" x14ac:dyDescent="0.2">
      <c r="A60" s="18" t="s">
        <v>4</v>
      </c>
      <c r="B60" s="21" t="s">
        <v>107</v>
      </c>
      <c r="C60" s="21" t="s">
        <v>108</v>
      </c>
      <c r="D60" s="22">
        <v>130000</v>
      </c>
    </row>
    <row r="61" spans="1:4" ht="16" x14ac:dyDescent="0.2">
      <c r="A61" s="18" t="s">
        <v>4</v>
      </c>
      <c r="B61" s="19" t="s">
        <v>109</v>
      </c>
      <c r="C61" s="19" t="s">
        <v>110</v>
      </c>
      <c r="D61" s="20">
        <v>400000</v>
      </c>
    </row>
    <row r="62" spans="1:4" ht="16" x14ac:dyDescent="0.2">
      <c r="A62" s="18" t="s">
        <v>4</v>
      </c>
      <c r="B62" s="21" t="s">
        <v>111</v>
      </c>
      <c r="C62" s="21" t="s">
        <v>112</v>
      </c>
      <c r="D62" s="22">
        <v>300000</v>
      </c>
    </row>
    <row r="63" spans="1:4" ht="16" x14ac:dyDescent="0.2">
      <c r="A63" s="18" t="s">
        <v>4</v>
      </c>
      <c r="B63" s="19" t="s">
        <v>48</v>
      </c>
      <c r="C63" s="19" t="s">
        <v>113</v>
      </c>
      <c r="D63" s="20">
        <v>420000</v>
      </c>
    </row>
    <row r="64" spans="1:4" ht="32" x14ac:dyDescent="0.2">
      <c r="A64" s="18" t="s">
        <v>4</v>
      </c>
      <c r="B64" s="21" t="s">
        <v>114</v>
      </c>
      <c r="C64" s="21" t="s">
        <v>115</v>
      </c>
      <c r="D64" s="22">
        <v>500000</v>
      </c>
    </row>
    <row r="65" spans="1:4" ht="32" x14ac:dyDescent="0.2">
      <c r="A65" s="18" t="s">
        <v>4</v>
      </c>
      <c r="B65" s="19" t="s">
        <v>116</v>
      </c>
      <c r="C65" s="19" t="s">
        <v>117</v>
      </c>
      <c r="D65" s="20">
        <v>74500</v>
      </c>
    </row>
    <row r="66" spans="1:4" x14ac:dyDescent="0.2">
      <c r="A66" s="23"/>
      <c r="B66" s="23"/>
      <c r="C66" s="24" t="s">
        <v>118</v>
      </c>
      <c r="D66" s="25">
        <f>SUBTOTAL(109,D9:D65)</f>
        <v>18685000</v>
      </c>
    </row>
  </sheetData>
  <autoFilter ref="A8:D65" xr:uid="{00000000-0009-0000-0000-000000000000}"/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5"/>
  <sheetViews>
    <sheetView workbookViewId="0"/>
  </sheetViews>
  <sheetFormatPr baseColWidth="10" defaultColWidth="8.83203125" defaultRowHeight="15" x14ac:dyDescent="0.2"/>
  <cols>
    <col min="1" max="1" width="20" customWidth="1"/>
    <col min="2" max="2" width="10" customWidth="1"/>
    <col min="3" max="3" width="18" customWidth="1"/>
  </cols>
  <sheetData>
    <row r="1" spans="1:3" x14ac:dyDescent="0.2">
      <c r="A1" s="26" t="s">
        <v>5</v>
      </c>
      <c r="B1" s="26" t="s">
        <v>119</v>
      </c>
      <c r="C1" s="26" t="s">
        <v>8</v>
      </c>
    </row>
    <row r="2" spans="1:3" x14ac:dyDescent="0.2">
      <c r="A2" s="27" t="s">
        <v>2</v>
      </c>
      <c r="B2" s="28">
        <f>COUNTIF('tildelinger utviklingsmidler ut'!$A$9:$A$65,A2)</f>
        <v>13</v>
      </c>
      <c r="C2" s="29">
        <f>SUMIF('tildelinger utviklingsmidler ut'!$A$9:$A$65,A2,'tildelinger utviklingsmidler ut'!$D$9:$D$65)</f>
        <v>2424539</v>
      </c>
    </row>
    <row r="3" spans="1:3" x14ac:dyDescent="0.2">
      <c r="A3" s="30" t="s">
        <v>3</v>
      </c>
      <c r="B3" s="31">
        <f>COUNTIF('tildelinger utviklingsmidler ut'!$A$9:$A$65,A3)</f>
        <v>11</v>
      </c>
      <c r="C3" s="32">
        <f>SUMIF('tildelinger utviklingsmidler ut'!$A$9:$A$65,A3,'tildelinger utviklingsmidler ut'!$D$9:$D$65)</f>
        <v>6175000</v>
      </c>
    </row>
    <row r="4" spans="1:3" x14ac:dyDescent="0.2">
      <c r="A4" s="33" t="s">
        <v>4</v>
      </c>
      <c r="B4" s="34">
        <f>COUNTIF('tildelinger utviklingsmidler ut'!$A$9:$A$65,A4)</f>
        <v>33</v>
      </c>
      <c r="C4" s="35">
        <f>SUMIF('tildelinger utviklingsmidler ut'!$A$9:$A$65,A4,'tildelinger utviklingsmidler ut'!$D$9:$D$65)</f>
        <v>10085461</v>
      </c>
    </row>
    <row r="5" spans="1:3" x14ac:dyDescent="0.2">
      <c r="A5" s="3" t="s">
        <v>120</v>
      </c>
      <c r="B5" s="3">
        <f>SUM(B2:B4)</f>
        <v>57</v>
      </c>
      <c r="C5" s="36">
        <f>SUM(C2:C4)</f>
        <v>18685000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tildelinger utviklingsmidler ut</vt:lpstr>
      <vt:lpstr>Oppsummering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Vildana Grabovica</cp:lastModifiedBy>
  <dcterms:created xsi:type="dcterms:W3CDTF">2026-10-28T09:45:12Z</dcterms:created>
  <dcterms:modified xsi:type="dcterms:W3CDTF">2026-10-28T09:46:25Z</dcterms:modified>
</cp:coreProperties>
</file>